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26 QM4ST\1 výzva\"/>
    </mc:Choice>
  </mc:AlternateContent>
  <xr:revisionPtr revIDLastSave="0" documentId="13_ncr:1_{A8C6A205-E515-449A-8A41-E5EE11453345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9" i="1" l="1"/>
  <c r="R9" i="1"/>
  <c r="O9" i="1"/>
  <c r="S8" i="1"/>
  <c r="R8" i="1"/>
  <c r="O8" i="1"/>
  <c r="S7" i="1"/>
  <c r="R7" i="1"/>
  <c r="O7" i="1"/>
  <c r="P12" i="1" l="1"/>
  <c r="Q12" i="1"/>
</calcChain>
</file>

<file path=xl/sharedStrings.xml><?xml version="1.0" encoding="utf-8"?>
<sst xmlns="http://schemas.openxmlformats.org/spreadsheetml/2006/main" count="45" uniqueCount="40">
  <si>
    <t xml:space="preserve">Příloha č. 2 Kupní smlouvy - technická specifikace
Laboratorní a měřící technika (III.) 026 - 2024 </t>
  </si>
  <si>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</si>
  <si>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</si>
  <si>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</si>
  <si>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</si>
  <si>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</si>
  <si>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</si>
  <si>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</si>
  <si>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 xml:space="preserve">Popis </t>
  </si>
  <si>
    <t>Obchodní název + typ</t>
  </si>
  <si>
    <t>Fakturace</t>
  </si>
  <si>
    <t xml:space="preserve">Financováno 
z projektových finančních prostředků </t>
  </si>
  <si>
    <r>
      <rPr>
        <b/>
        <sz val="11"/>
        <rFont val="Calibri"/>
        <family val="2"/>
        <charset val="238"/>
      </rP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</si>
  <si>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Obchodní podmínky NAD RÁMEC STANDARDNÍCH 
obchodních podmínek</t>
  </si>
  <si>
    <t>Kontaktní osoba 
k převzetí zboží</t>
  </si>
  <si>
    <t xml:space="preserve">Místo dodání </t>
  </si>
  <si>
    <r>
      <rPr>
        <b/>
        <sz val="11"/>
        <rFont val="Calibri"/>
        <family val="2"/>
        <charset val="238"/>
      </rPr>
      <t xml:space="preserve">Termín dodání 
</t>
    </r>
    <r>
      <rPr>
        <sz val="11"/>
        <rFont val="Calibri"/>
        <family val="2"/>
        <charset val="238"/>
      </rPr>
      <t>(uveden v kalend. dnech od dojití výzvy  Objednatele k plnění Smlouvy)</t>
    </r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</si>
  <si>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</si>
  <si>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</si>
  <si>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</si>
  <si>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</si>
  <si>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</si>
  <si>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</si>
  <si>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LABORATORNÍ A MĚŘÍCÍ TECHNIKA</t>
  </si>
  <si>
    <t>PC osciloskop</t>
  </si>
  <si>
    <t>ks</t>
  </si>
  <si>
    <t>Společná faktura</t>
  </si>
  <si>
    <t>ANO</t>
  </si>
  <si>
    <t>Název projektu: QM4ST - Kvantové materiály pro aplikace v udržitelných technologiích
Číslo projektu:  CZ.02.01.01/00/22_008/0004572</t>
  </si>
  <si>
    <t>doc. Ing. Jiří Čapek, Ph.D.,
Tel.: 37763 2223,
777 664 139</t>
  </si>
  <si>
    <t>Technická 8,
301 00 Plzeň,
Fakulta aplikovaných věd - Katedra fyziky,
místnost UN 225</t>
  </si>
  <si>
    <t>42 dní</t>
  </si>
  <si>
    <t>38342000-4 - Osciloskopy</t>
  </si>
  <si>
    <r>
      <rPr>
        <b/>
        <sz val="11"/>
        <color rgb="FF000000"/>
        <rFont val="Calibri"/>
        <family val="2"/>
        <charset val="238"/>
      </rPr>
      <t xml:space="preserve">Informace pro dodavatele: </t>
    </r>
    <r>
      <rPr>
        <sz val="11"/>
        <color rgb="FF000000"/>
        <rFont val="Calibri"/>
        <family val="2"/>
        <charset val="238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</si>
  <si>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</si>
  <si>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</si>
  <si>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377 631 320.</t>
  </si>
  <si>
    <t>PC osciloskopy musí splňovat následující minimální požadavky:
• 4 kanály (konektory BNC)
• Generátor signálu libovolného průběhu (Arbitrary waveform generator)
• Šířka pásma alespoň 100 MHz
• Vzorkovací frekvence alespoň 1 GS/s
• Paměť alespoň 128 MS
• Rozlišení alespoň 8 bitů (hardware resolution)
• Napájení pomocí USB
• Software kompatibilní s OS Windows and Linux umožňující vytváření matematických kanálů a filtrů, vytváření vlastních typů sond, vyrovnávací paměť pro průběhy (waveform buffer), možnost dekódování seriové komunikace (serial bus decoding), FFT analýza spekter. 
• Sada pro vývoj vlastního softwaru</t>
  </si>
  <si>
    <t>PC osciloskopy musí splňovat následující minimální požadavky:
•	4 kanály (konektory BNC)
•	Generátor signálu libovolného průběhu (Arbitrary waveform generator)
•	Šířka pásma alespoň 100 MHz
•	Vzorkovací frekvence alespoň  1 GS/s
•	Paměť alespoň 256 MS
•	Rozlišení alespoň 16 bitů (hardware resolution)
•	Napájení pomocí USB
•	Software kompatibilní s OS Windows and Linux umožňující vytváření matematických kanálů a filtrů, vytváření vlastních typů sond, vyrovnávací paměť pro průběhy (waveform buffer), možnost dekódování seriové komunikace (serial bus decoding), FFT analýza spekter. 
• Sada pro vývoj vlastního softwaru</t>
  </si>
  <si>
    <t>PC osciloskopy musí splňovat následující minimální požadavky::
•	8 kanálů (konektory BNC)
•	Generátor signálu libovolného průběhu (Arbitrary waveform generator)
•	Šířka pásma alespoň 20 MHz
•	Vzorkovací frekvence alespoň 80 MS/s
•	Paměť alespoň 256 MS
•	Rozlišení alespoň 12 bitů (hardware resolution)
•	Napájení pomocí USB
•	Software kompatibilní s OS Windows and Linux umožňující vytváření matematických kanálů a filtrů, vytváření vlastních typů sond, vyrovnávací paměť pro průběhy (waveform buffer), možnost dekódování seriové komunikace (serial bus decoding), FFT analýza spekter. 
• Sada pro vývoj vlastního softwaru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</si>
</sst>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3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13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5FFBC"/>
      </patternFill>
    </fill>
    <fill>
      <patternFill patternType="solid">
        <fgColor rgb="FFFFFFB7"/>
        <bgColor rgb="FFFFFFFF"/>
      </patternFill>
    </fill>
    <fill>
      <patternFill patternType="solid">
        <fgColor rgb="FF85FFBC"/>
        <bgColor rgb="FF8FFFC2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/>
    </xf>
    <xf numFmtId="0" fontId="0" fillId="3" borderId="1" xfId="0" applyFill="1" applyBorder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4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4" borderId="6" xfId="0" applyNumberForma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3" fontId="0" fillId="6" borderId="7" xfId="0" applyNumberFormat="1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left" vertical="center" wrapText="1" indent="1"/>
    </xf>
    <xf numFmtId="0" fontId="1" fillId="6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6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4" borderId="8" xfId="0" applyNumberForma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3" fontId="0" fillId="6" borderId="9" xfId="0" applyNumberFormat="1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left" vertical="center" wrapText="1" indent="1"/>
    </xf>
    <xf numFmtId="0" fontId="1" fillId="6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6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4" borderId="10" xfId="0" applyNumberForma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3" fontId="0" fillId="6" borderId="11" xfId="0" applyNumberFormat="1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left" vertical="center" wrapText="1" indent="1"/>
    </xf>
    <xf numFmtId="0" fontId="1" fillId="6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6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0" fillId="6" borderId="4" xfId="0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 applyProtection="1">
      <alignment horizontal="center" vertical="center" wrapText="1"/>
      <protection locked="0"/>
    </xf>
    <xf numFmtId="0" fontId="1" fillId="3" borderId="11" xfId="0" applyFont="1" applyFill="1" applyBorder="1" applyAlignment="1" applyProtection="1">
      <alignment horizontal="center" vertical="center" wrapText="1"/>
      <protection locked="0"/>
    </xf>
    <xf numFmtId="164" fontId="1" fillId="3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" fillId="3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" fillId="3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6000000}"/>
  </cellStyles>
  <dxfs count="9"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0F29B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85FFB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FFFC2"/>
      <rgbColor rgb="FFFF9F9F"/>
      <rgbColor rgb="FFCC99FF"/>
      <rgbColor rgb="FFFFD1D1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"/>
  <sheetViews>
    <sheetView tabSelected="1" topLeftCell="B1" zoomScale="55" zoomScaleNormal="55" workbookViewId="0">
      <selection activeCell="G7" sqref="G7:G9"/>
    </sheetView>
  </sheetViews>
  <sheetFormatPr defaultColWidth="8.7109375" defaultRowHeight="15" x14ac:dyDescent="0.25"/>
  <cols>
    <col min="1" max="1" width="1.42578125" customWidth="1"/>
    <col min="2" max="2" width="5.7109375" customWidth="1"/>
    <col min="3" max="3" width="43" style="1" customWidth="1"/>
    <col min="4" max="4" width="11.7109375" style="2" customWidth="1"/>
    <col min="5" max="5" width="11.140625" style="3" customWidth="1"/>
    <col min="6" max="6" width="127.28515625" style="1" customWidth="1"/>
    <col min="7" max="7" width="35.85546875" style="4" customWidth="1"/>
    <col min="8" max="8" width="22.85546875" style="4" customWidth="1"/>
    <col min="9" max="9" width="15.5703125" style="1" customWidth="1"/>
    <col min="10" max="10" width="54.7109375" customWidth="1"/>
    <col min="11" max="11" width="38.5703125" customWidth="1"/>
    <col min="12" max="12" width="30.5703125" customWidth="1"/>
    <col min="13" max="13" width="37.140625" style="4" customWidth="1"/>
    <col min="14" max="14" width="30.28515625" style="4" customWidth="1"/>
    <col min="15" max="15" width="21.28515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28.85546875" style="5" customWidth="1"/>
  </cols>
  <sheetData>
    <row r="1" spans="1:21" ht="39.75" customHeight="1" x14ac:dyDescent="0.25">
      <c r="B1" s="71" t="s">
        <v>0</v>
      </c>
      <c r="C1" s="71"/>
      <c r="D1" s="71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D2" s="7"/>
      <c r="E2" s="8"/>
      <c r="G2" s="9"/>
      <c r="I2" s="10"/>
      <c r="M2" s="1"/>
      <c r="N2" s="1"/>
      <c r="O2" s="1"/>
      <c r="P2" s="6"/>
      <c r="Q2" s="6"/>
      <c r="S2" s="6"/>
      <c r="T2" s="11"/>
      <c r="U2" s="12"/>
    </row>
    <row r="3" spans="1:21" ht="21" customHeight="1" x14ac:dyDescent="0.25">
      <c r="B3" s="13"/>
      <c r="C3" s="14" t="s">
        <v>1</v>
      </c>
      <c r="D3" s="15"/>
      <c r="E3" s="15"/>
      <c r="F3" s="15"/>
      <c r="G3" s="72"/>
      <c r="H3" s="72"/>
      <c r="I3" s="72"/>
      <c r="J3" s="72"/>
      <c r="K3" s="72"/>
      <c r="L3" s="72"/>
      <c r="M3" s="72"/>
      <c r="N3" s="72"/>
      <c r="O3" s="5"/>
      <c r="P3" s="6"/>
      <c r="Q3" s="6"/>
      <c r="S3" s="6"/>
    </row>
    <row r="4" spans="1:21" ht="19.5" customHeight="1" thickBot="1" x14ac:dyDescent="0.3">
      <c r="B4" s="16"/>
      <c r="C4" s="14" t="s">
        <v>2</v>
      </c>
      <c r="D4" s="17"/>
      <c r="E4" s="17"/>
      <c r="F4" s="17"/>
      <c r="G4" s="15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" customHeight="1" thickBot="1" x14ac:dyDescent="0.3">
      <c r="B5" s="18"/>
      <c r="C5" s="19"/>
      <c r="D5" s="3"/>
      <c r="G5" s="20" t="s">
        <v>3</v>
      </c>
      <c r="H5" s="1"/>
      <c r="M5" s="1"/>
      <c r="N5" s="21"/>
      <c r="O5" s="21"/>
      <c r="Q5" s="20" t="s">
        <v>3</v>
      </c>
      <c r="U5" s="10"/>
    </row>
    <row r="6" spans="1:21" ht="72" customHeight="1" thickTop="1" thickBot="1" x14ac:dyDescent="0.3">
      <c r="B6" s="22" t="s">
        <v>4</v>
      </c>
      <c r="C6" s="23" t="s">
        <v>5</v>
      </c>
      <c r="D6" s="23" t="s">
        <v>6</v>
      </c>
      <c r="E6" s="23" t="s">
        <v>7</v>
      </c>
      <c r="F6" s="23" t="s">
        <v>8</v>
      </c>
      <c r="G6" s="24" t="s">
        <v>9</v>
      </c>
      <c r="H6" s="23" t="s">
        <v>10</v>
      </c>
      <c r="I6" s="23" t="s">
        <v>11</v>
      </c>
      <c r="J6" s="23" t="s">
        <v>12</v>
      </c>
      <c r="K6" s="23" t="s">
        <v>13</v>
      </c>
      <c r="L6" s="25" t="s">
        <v>14</v>
      </c>
      <c r="M6" s="23" t="s">
        <v>15</v>
      </c>
      <c r="N6" s="23" t="s">
        <v>16</v>
      </c>
      <c r="O6" s="23" t="s">
        <v>17</v>
      </c>
      <c r="P6" s="23" t="s">
        <v>18</v>
      </c>
      <c r="Q6" s="26" t="s">
        <v>19</v>
      </c>
      <c r="R6" s="25" t="s">
        <v>20</v>
      </c>
      <c r="S6" s="25" t="s">
        <v>21</v>
      </c>
      <c r="T6" s="23" t="s">
        <v>22</v>
      </c>
      <c r="U6" s="23" t="s">
        <v>23</v>
      </c>
    </row>
    <row r="7" spans="1:21" ht="233.25" customHeight="1" thickTop="1" thickBot="1" x14ac:dyDescent="0.3">
      <c r="A7" s="27"/>
      <c r="B7" s="28">
        <v>1</v>
      </c>
      <c r="C7" s="29" t="s">
        <v>24</v>
      </c>
      <c r="D7" s="30">
        <v>4</v>
      </c>
      <c r="E7" s="31" t="s">
        <v>25</v>
      </c>
      <c r="F7" s="32" t="s">
        <v>37</v>
      </c>
      <c r="G7" s="74"/>
      <c r="H7" s="68" t="s">
        <v>26</v>
      </c>
      <c r="I7" s="67" t="s">
        <v>27</v>
      </c>
      <c r="J7" s="68" t="s">
        <v>28</v>
      </c>
      <c r="K7" s="33"/>
      <c r="L7" s="68" t="s">
        <v>29</v>
      </c>
      <c r="M7" s="68" t="s">
        <v>30</v>
      </c>
      <c r="N7" s="73" t="s">
        <v>31</v>
      </c>
      <c r="O7" s="34">
        <f>P7*D7</f>
        <v>104000</v>
      </c>
      <c r="P7" s="35">
        <v>26000</v>
      </c>
      <c r="Q7" s="77"/>
      <c r="R7" s="36">
        <f>D7*Q7</f>
        <v>0</v>
      </c>
      <c r="S7" s="37" t="str">
        <f>IF(ISNUMBER(Q7), IF(Q7&gt;P7,"NEVYHOVUJE","VYHOVUJE")," ")</f>
        <v xml:space="preserve"> </v>
      </c>
      <c r="T7" s="67"/>
      <c r="U7" s="68" t="s">
        <v>32</v>
      </c>
    </row>
    <row r="8" spans="1:21" ht="227.25" customHeight="1" thickTop="1" thickBot="1" x14ac:dyDescent="0.3">
      <c r="A8" s="27"/>
      <c r="B8" s="38">
        <v>2</v>
      </c>
      <c r="C8" s="39" t="s">
        <v>24</v>
      </c>
      <c r="D8" s="40">
        <v>2</v>
      </c>
      <c r="E8" s="41" t="s">
        <v>25</v>
      </c>
      <c r="F8" s="42" t="s">
        <v>38</v>
      </c>
      <c r="G8" s="75"/>
      <c r="H8" s="68"/>
      <c r="I8" s="67"/>
      <c r="J8" s="68"/>
      <c r="K8" s="43"/>
      <c r="L8" s="68"/>
      <c r="M8" s="68"/>
      <c r="N8" s="73"/>
      <c r="O8" s="44">
        <f>P8*D8</f>
        <v>103000</v>
      </c>
      <c r="P8" s="45">
        <v>51500</v>
      </c>
      <c r="Q8" s="78"/>
      <c r="R8" s="46">
        <f>D8*Q8</f>
        <v>0</v>
      </c>
      <c r="S8" s="47" t="str">
        <f>IF(ISNUMBER(Q8), IF(Q8&gt;P8,"NEVYHOVUJE","VYHOVUJE")," ")</f>
        <v xml:space="preserve"> </v>
      </c>
      <c r="T8" s="67"/>
      <c r="U8" s="68"/>
    </row>
    <row r="9" spans="1:21" ht="212.25" customHeight="1" thickTop="1" thickBot="1" x14ac:dyDescent="0.3">
      <c r="A9" s="27"/>
      <c r="B9" s="48">
        <v>3</v>
      </c>
      <c r="C9" s="49" t="s">
        <v>24</v>
      </c>
      <c r="D9" s="50">
        <v>1</v>
      </c>
      <c r="E9" s="51" t="s">
        <v>25</v>
      </c>
      <c r="F9" s="52" t="s">
        <v>39</v>
      </c>
      <c r="G9" s="76"/>
      <c r="H9" s="68"/>
      <c r="I9" s="67"/>
      <c r="J9" s="68"/>
      <c r="K9" s="53"/>
      <c r="L9" s="68"/>
      <c r="M9" s="68"/>
      <c r="N9" s="73"/>
      <c r="O9" s="54">
        <f>P9*D9</f>
        <v>53500</v>
      </c>
      <c r="P9" s="55">
        <v>53500</v>
      </c>
      <c r="Q9" s="79"/>
      <c r="R9" s="56">
        <f>D9*Q9</f>
        <v>0</v>
      </c>
      <c r="S9" s="57" t="str">
        <f>IF(ISNUMBER(Q9), IF(Q9&gt;P9,"NEVYHOVUJE","VYHOVUJE")," ")</f>
        <v xml:space="preserve"> </v>
      </c>
      <c r="T9" s="67"/>
      <c r="U9" s="68"/>
    </row>
    <row r="11" spans="1:21" ht="60.75" customHeight="1" thickTop="1" thickBot="1" x14ac:dyDescent="0.3">
      <c r="B11" s="69" t="s">
        <v>33</v>
      </c>
      <c r="C11" s="69"/>
      <c r="D11" s="69"/>
      <c r="E11" s="69"/>
      <c r="F11" s="69"/>
      <c r="G11" s="69"/>
      <c r="H11" s="58"/>
      <c r="I11" s="58"/>
      <c r="J11" s="58"/>
      <c r="K11" s="10"/>
      <c r="L11" s="10"/>
      <c r="M11" s="10"/>
      <c r="N11" s="59"/>
      <c r="O11" s="59"/>
      <c r="P11" s="60" t="s">
        <v>34</v>
      </c>
      <c r="Q11" s="70" t="s">
        <v>35</v>
      </c>
      <c r="R11" s="70"/>
      <c r="S11" s="70"/>
      <c r="T11" s="21"/>
      <c r="U11" s="61"/>
    </row>
    <row r="12" spans="1:21" ht="33" customHeight="1" thickTop="1" thickBot="1" x14ac:dyDescent="0.3">
      <c r="B12" s="65" t="s">
        <v>36</v>
      </c>
      <c r="C12" s="65"/>
      <c r="D12" s="65"/>
      <c r="E12" s="65"/>
      <c r="F12" s="65"/>
      <c r="G12" s="65"/>
      <c r="H12" s="62"/>
      <c r="K12" s="7"/>
      <c r="L12" s="7"/>
      <c r="M12" s="7"/>
      <c r="N12" s="63"/>
      <c r="O12" s="63"/>
      <c r="P12" s="64">
        <f>SUM(O7:O9)</f>
        <v>260500</v>
      </c>
      <c r="Q12" s="66">
        <f>SUM(R7:R9)</f>
        <v>0</v>
      </c>
      <c r="R12" s="66"/>
      <c r="S12" s="66"/>
    </row>
    <row r="13" spans="1:21" ht="14.25" customHeight="1" thickTop="1" x14ac:dyDescent="0.25"/>
    <row r="14" spans="1:21" ht="14.25" customHeight="1" x14ac:dyDescent="0.25"/>
    <row r="15" spans="1:21" ht="14.25" customHeight="1" x14ac:dyDescent="0.25"/>
    <row r="16" spans="1:21" ht="14.25" customHeight="1" x14ac:dyDescent="0.25"/>
  </sheetData>
  <sheetProtection algorithmName="SHA-512" hashValue="UVOAjEzS6oOkLh0OtmLgvw0fR6gaU8n5FllHDj3cIeJm1JfKAimQxyrpVgxRQZeenyk481EU5xVr4U8xA2K2Sg==" saltValue="ph9iOGe6VFXXyHVohoepgQ==" spinCount="100000" sheet="1" objects="1" scenarios="1"/>
  <mergeCells count="14">
    <mergeCell ref="B11:G11"/>
    <mergeCell ref="Q11:S11"/>
    <mergeCell ref="B1:D1"/>
    <mergeCell ref="G3:N3"/>
    <mergeCell ref="H7:H9"/>
    <mergeCell ref="I7:I9"/>
    <mergeCell ref="J7:J9"/>
    <mergeCell ref="L7:L9"/>
    <mergeCell ref="M7:M9"/>
    <mergeCell ref="N7:N9"/>
    <mergeCell ref="B12:G12"/>
    <mergeCell ref="Q12:S12"/>
    <mergeCell ref="T7:T9"/>
    <mergeCell ref="U7:U9"/>
  </mergeCells>
  <conditionalFormatting sqref="B7:B9">
    <cfRule type="cellIs" dxfId="8" priority="2" operator="greaterThanOrEqual">
      <formula>1</formula>
    </cfRule>
    <cfRule type="expression" dxfId="7" priority="3">
      <formula>LEN(TRIM(B7))=0</formula>
    </cfRule>
  </conditionalFormatting>
  <conditionalFormatting sqref="D7:D9">
    <cfRule type="expression" dxfId="6" priority="4">
      <formula>LEN(TRIM(D7))=0</formula>
    </cfRule>
  </conditionalFormatting>
  <conditionalFormatting sqref="G7:G9 Q7:Q9">
    <cfRule type="expression" dxfId="5" priority="5">
      <formula>LEN(TRIM(G7))&gt;0</formula>
    </cfRule>
    <cfRule type="expression" dxfId="4" priority="6">
      <formula>LEN(TRIM(G7))&gt;0</formula>
    </cfRule>
    <cfRule type="expression" dxfId="3" priority="7">
      <formula>LEN(TRIM(G7))=0</formula>
    </cfRule>
  </conditionalFormatting>
  <conditionalFormatting sqref="G7:G9">
    <cfRule type="expression" dxfId="2" priority="8">
      <formula>LEN(TRIM(G7))&gt;0</formula>
    </cfRule>
  </conditionalFormatting>
  <conditionalFormatting sqref="S7:S9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showInputMessage="1" showErrorMessage="1" sqref="E7:E9" xr:uid="{00000000-0002-0000-0000-000000000000}">
      <formula1>"ks,bal,sada,"</formula1>
      <formula2>0</formula2>
    </dataValidation>
    <dataValidation type="list" allowBlank="1" showInputMessage="1" showErrorMessage="1" sqref="I7" xr:uid="{00000000-0002-0000-0000-000001000000}">
      <formula1>"ANO,NE"</formula1>
      <formula2>0</formula2>
    </dataValidation>
  </dataValidations>
  <pageMargins left="0.196527777777778" right="0.196527777777778" top="0.78749999999999998" bottom="0.78749999999999998" header="0.511811023622047" footer="0.511811023622047"/>
  <pageSetup paperSize="9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14:formula2>
            <xm:f>0</xm:f>
          </x14:formula2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vitkov</cp:lastModifiedBy>
  <cp:revision>3</cp:revision>
  <cp:lastPrinted>2024-06-17T10:50:30Z</cp:lastPrinted>
  <dcterms:created xsi:type="dcterms:W3CDTF">2014-03-05T12:43:32Z</dcterms:created>
  <dcterms:modified xsi:type="dcterms:W3CDTF">2024-09-19T13:09:57Z</dcterms:modified>
  <dc:language>en-US</dc:language>
</cp:coreProperties>
</file>